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Расходы!#REF!</definedName>
    <definedName name="FILE_NAME" localSheetId="0">Доходы!$H$3</definedName>
    <definedName name="FIO" localSheetId="0">Доходы!$D$24</definedName>
    <definedName name="FIO" localSheetId="1">Расходы!#REF!</definedName>
    <definedName name="FORM_CODE" localSheetId="0">Доходы!$H$5</definedName>
    <definedName name="LAST_CELL" localSheetId="0">Доходы!#REF!</definedName>
    <definedName name="LAST_CELL" localSheetId="2">Источники!$F$23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Источники!$A$23</definedName>
    <definedName name="REND_1" localSheetId="1">Расходы!#REF!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Расходы!#REF!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D71" i="1"/>
  <c r="D72"/>
  <c r="F72" s="1"/>
  <c r="D80"/>
  <c r="F80" s="1"/>
  <c r="F19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3"/>
  <c r="F74"/>
  <c r="F75"/>
  <c r="F76"/>
  <c r="F77"/>
  <c r="F78"/>
  <c r="F79"/>
  <c r="F81"/>
  <c r="F82"/>
  <c r="F83"/>
  <c r="F84"/>
  <c r="F85"/>
  <c r="F86"/>
  <c r="F87"/>
  <c r="F88"/>
  <c r="F89"/>
  <c r="F90"/>
  <c r="F13" i="2"/>
  <c r="F15"/>
  <c r="F16"/>
  <c r="F17"/>
  <c r="F18"/>
  <c r="F19"/>
  <c r="F20"/>
  <c r="F21"/>
  <c r="F22"/>
  <c r="F23"/>
</calcChain>
</file>

<file path=xl/sharedStrings.xml><?xml version="1.0" encoding="utf-8"?>
<sst xmlns="http://schemas.openxmlformats.org/spreadsheetml/2006/main" count="383" uniqueCount="238">
  <si>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</si>
  <si>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</si>
  <si>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</si>
  <si>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</si>
  <si>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</si>
  <si>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</si>
  <si>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</si>
  <si>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</si>
  <si>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</si>
  <si>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</si>
  <si>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</si>
  <si>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</si>
  <si>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</si>
  <si>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</si>
  <si>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</si>
  <si>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ППО Новоалександровского сельского поселения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</si>
  <si>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</si>
  <si>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</si>
  <si>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</si>
  <si>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</si>
  <si>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</si>
  <si>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</si>
  <si>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</si>
  <si>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</si>
  <si>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</si>
  <si>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</si>
  <si>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</si>
  <si>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</si>
  <si>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</si>
  <si>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</si>
  <si>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</si>
  <si>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</si>
  <si>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</si>
  <si>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</si>
  <si>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</si>
  <si>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</si>
  <si>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</si>
  <si>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</si>
  <si>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</si>
  <si>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</si>
  <si>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</si>
  <si>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</si>
  <si>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</si>
  <si>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</si>
  <si>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</si>
  <si>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</si>
  <si>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</si>
  <si>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</si>
  <si>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</si>
  <si>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</si>
  <si>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</si>
  <si>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</si>
  <si>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</si>
  <si>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</si>
  <si>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</si>
  <si>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</si>
  <si>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</si>
  <si>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</si>
  <si>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</si>
  <si>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</si>
  <si>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</si>
  <si>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</si>
  <si>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</si>
  <si>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</si>
  <si>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</si>
  <si>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</si>
  <si>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</si>
  <si>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</si>
  <si>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</si>
  <si>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</si>
  <si>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</si>
  <si>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</si>
  <si>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</si>
  <si>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</si>
  <si>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</si>
  <si>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</si>
  <si>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</si>
  <si>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</si>
  <si>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</si>
  <si>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</si>
  <si>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</si>
  <si>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</si>
  <si>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</si>
  <si>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</si>
  <si>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</si>
  <si>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</si>
  <si>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</si>
  <si>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</si>
  <si>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</si>
  <si>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</si>
  <si>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</si>
  <si>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</si>
  <si>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</si>
  <si>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</si>
  <si>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</si>
  <si>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</si>
  <si>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</si>
  <si>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</si>
  <si>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</si>
  <si>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</si>
  <si>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</si>
  <si>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</si>
  <si>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</si>
  <si>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</si>
  <si>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</si>
  <si>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</si>
  <si>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</si>
  <si>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</si>
  <si>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</si>
  <si>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</si>
  <si>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</si>
  <si>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</si>
  <si>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</si>
  <si>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</si>
  <si>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</si>
  <si>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</si>
  <si>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</si>
  <si>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</si>
  <si>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</si>
  <si>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</si>
  <si>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</si>
  <si>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</si>
  <si>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</si>
  <si>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</si>
  <si>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</si>
  <si>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</si>
  <si>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</si>
  <si>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</si>
  <si>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</si>
  <si>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</si>
  <si>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</si>
  <si>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</si>
  <si>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</si>
  <si>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</si>
  <si>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</si>
  <si>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</si>
  <si>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</si>
  <si>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</si>
  <si>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</si>
  <si>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</si>
  <si>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</si>
  <si>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</si>
  <si>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</si>
  <si>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</si>
  <si>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</si>
  <si>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</si>
  <si>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</si>
  <si>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</si>
  <si>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</si>
  <si>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</si>
  <si>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</si>
  <si>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</si>
  <si>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</si>
  <si>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</si>
  <si>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</si>
  <si>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</si>
  <si>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</si>
  <si>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</si>
  <si>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</si>
  <si>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</si>
  <si>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</si>
  <si>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</si>
  <si>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951 20245160100000151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</si>
  <si>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</si>
  <si>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</si>
  <si>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</si>
  <si>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</si>
  <si>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</si>
  <si>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</si>
  <si>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</si>
  <si>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951 20705000100000180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</si>
  <si>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</si>
  <si>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</si>
  <si>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</si>
  <si>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</si>
  <si>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</si>
  <si>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</si>
  <si>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</si>
  <si>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</si>
  <si>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</si>
  <si>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НАЦИОНАЛЬНАЯ ОБОРОНА</t>
  </si>
  <si>
    <t xml:space="preserve">000 0200 0000000000 000 </t>
  </si>
  <si>
    <t>НАЦИОНАЛЬНАЯ БЕЗОПАСНОСТЬ И ПРАВООХРАНИТЕЛЬНАЯ ДЕЯТЕЛЬНОСТЬ</t>
  </si>
  <si>
    <t xml:space="preserve">000 0300 0000000000 000 </t>
  </si>
  <si>
    <t>НАЦИОНАЛЬНАЯ ЭКОНОМИКА</t>
  </si>
  <si>
    <t xml:space="preserve">000 0400 0000000000 000 </t>
  </si>
  <si>
    <t>ЖИЛИЩНО-КОММУНАЛЬНОЕ ХОЗЯЙСТВО</t>
  </si>
  <si>
    <t xml:space="preserve">000 0500 0000000000 000 </t>
  </si>
  <si>
    <t>ОБРАЗОВАНИЕ</t>
  </si>
  <si>
    <t xml:space="preserve">000 0700 0000000000 000 </t>
  </si>
  <si>
    <t>КУЛЬТУРА, КИНЕМАТОГРАФИЯ</t>
  </si>
  <si>
    <t xml:space="preserve">000 0800 0000000000 000 </t>
  </si>
  <si>
    <t>СОЦИАЛЬНАЯ ПОЛИТИКА</t>
  </si>
  <si>
    <t xml:space="preserve">000 1000 0000000000 000 </t>
  </si>
  <si>
    <t>ФИЗИЧЕСКАЯ КУЛЬТУРА И СПОРТ</t>
  </si>
  <si>
    <t xml:space="preserve">000 1100 0000000000 000 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</si>
  <si>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</si>
  <si>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</si>
  <si>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</si>
  <si>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</si>
  <si>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</si>
  <si>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</si>
  <si>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</si>
  <si>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</si>
  <si>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</si>
  <si>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</si>
  <si>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</si>
  <si>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</si>
  <si>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</si>
  <si>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</si>
  <si>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</si>
  <si>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</si>
  <si>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</si>
  <si>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</si>
  <si>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</si>
  <si>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</si>
  <si>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</si>
  <si>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</si>
  <si>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</si>
  <si>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</si>
  <si>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</si>
  <si>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</si>
  <si>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</si>
  <si>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</si>
  <si>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</si>
  <si>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</si>
  <si>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</si>
  <si>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</si>
  <si>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</si>
  <si>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</si>
  <si>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</si>
  <si>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</si>
  <si>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</si>
  <si>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</si>
  <si>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</si>
  <si>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</si>
  <si>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058001-12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</si>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</sst>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9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0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topLeftCell="A4" workbookViewId="0">
      <selection activeCell="D52" sqref="D5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89" t="s">
        <v>22</v>
      </c>
      <c r="B11" s="83" t="s">
        <v>23</v>
      </c>
      <c r="C11" s="83" t="s">
        <v>24</v>
      </c>
      <c r="D11" s="86" t="s">
        <v>25</v>
      </c>
      <c r="E11" s="86" t="s">
        <v>26</v>
      </c>
      <c r="F11" s="92" t="s">
        <v>27</v>
      </c>
    </row>
    <row r="12" spans="1:6" ht="3.6" customHeight="1">
      <c r="A12" s="90"/>
      <c r="B12" s="84"/>
      <c r="C12" s="84"/>
      <c r="D12" s="87"/>
      <c r="E12" s="87"/>
      <c r="F12" s="93"/>
    </row>
    <row r="13" spans="1:6" ht="3" customHeight="1">
      <c r="A13" s="90"/>
      <c r="B13" s="84"/>
      <c r="C13" s="84"/>
      <c r="D13" s="87"/>
      <c r="E13" s="87"/>
      <c r="F13" s="93"/>
    </row>
    <row r="14" spans="1:6" ht="3" customHeight="1">
      <c r="A14" s="90"/>
      <c r="B14" s="84"/>
      <c r="C14" s="84"/>
      <c r="D14" s="87"/>
      <c r="E14" s="87"/>
      <c r="F14" s="93"/>
    </row>
    <row r="15" spans="1:6" ht="3" customHeight="1">
      <c r="A15" s="90"/>
      <c r="B15" s="84"/>
      <c r="C15" s="84"/>
      <c r="D15" s="87"/>
      <c r="E15" s="87"/>
      <c r="F15" s="93"/>
    </row>
    <row r="16" spans="1:6" ht="3" customHeight="1">
      <c r="A16" s="90"/>
      <c r="B16" s="84"/>
      <c r="C16" s="84"/>
      <c r="D16" s="87"/>
      <c r="E16" s="87"/>
      <c r="F16" s="93"/>
    </row>
    <row r="17" spans="1:6" ht="23.45" customHeight="1">
      <c r="A17" s="91"/>
      <c r="B17" s="85"/>
      <c r="C17" s="85"/>
      <c r="D17" s="88"/>
      <c r="E17" s="88"/>
      <c r="F17" s="94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16366000</v>
      </c>
      <c r="E19" s="28">
        <v>12537898.24</v>
      </c>
      <c r="F19" s="27">
        <f>IF(OR(D19="-",IF(E19="-",0,E19)&gt;=IF(D19="-",0,D19)),"-",IF(D19="-",0,D19)-IF(E19="-",0,E19))</f>
        <v>3828101.76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12057100</v>
      </c>
      <c r="E21" s="37">
        <v>9774047.7100000009</v>
      </c>
      <c r="F21" s="38">
        <f t="shared" ref="F21:F52" si="0">IF(OR(D21="-",IF(E21="-",0,E21)&gt;=IF(D21="-",0,D21)),"-",IF(D21="-",0,D21)-IF(E21="-",0,E21))</f>
        <v>2283052.2899999991</v>
      </c>
    </row>
    <row r="22" spans="1:6">
      <c r="A22" s="34" t="s">
        <v>37</v>
      </c>
      <c r="B22" s="35" t="s">
        <v>32</v>
      </c>
      <c r="C22" s="36" t="s">
        <v>38</v>
      </c>
      <c r="D22" s="37">
        <v>3835700</v>
      </c>
      <c r="E22" s="37">
        <v>3108714.5</v>
      </c>
      <c r="F22" s="38">
        <f t="shared" si="0"/>
        <v>726985.5</v>
      </c>
    </row>
    <row r="23" spans="1:6">
      <c r="A23" s="34" t="s">
        <v>39</v>
      </c>
      <c r="B23" s="35" t="s">
        <v>32</v>
      </c>
      <c r="C23" s="36" t="s">
        <v>40</v>
      </c>
      <c r="D23" s="37">
        <v>3835700</v>
      </c>
      <c r="E23" s="37">
        <v>3108714.5</v>
      </c>
      <c r="F23" s="38">
        <f t="shared" si="0"/>
        <v>726985.5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3835700</v>
      </c>
      <c r="E24" s="37">
        <v>3095353.85</v>
      </c>
      <c r="F24" s="38">
        <f t="shared" si="0"/>
        <v>740346.14999999991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47</v>
      </c>
      <c r="E25" s="37">
        <v>3091254.61</v>
      </c>
      <c r="F25" s="38" t="str">
        <f t="shared" si="0"/>
        <v>-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736.02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3363.22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9224.0400000000009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9149.0400000000009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75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4136.6099999999997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3781.5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14.31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340.8</v>
      </c>
      <c r="F34" s="38" t="str">
        <f t="shared" si="0"/>
        <v>-</v>
      </c>
    </row>
    <row r="35" spans="1:6">
      <c r="A35" s="34" t="s">
        <v>64</v>
      </c>
      <c r="B35" s="35" t="s">
        <v>32</v>
      </c>
      <c r="C35" s="36" t="s">
        <v>65</v>
      </c>
      <c r="D35" s="37">
        <v>137000</v>
      </c>
      <c r="E35" s="37">
        <v>307344.46000000002</v>
      </c>
      <c r="F35" s="38" t="str">
        <f t="shared" si="0"/>
        <v>-</v>
      </c>
    </row>
    <row r="36" spans="1:6">
      <c r="A36" s="34" t="s">
        <v>66</v>
      </c>
      <c r="B36" s="35" t="s">
        <v>32</v>
      </c>
      <c r="C36" s="36" t="s">
        <v>67</v>
      </c>
      <c r="D36" s="37">
        <v>137000</v>
      </c>
      <c r="E36" s="37">
        <v>307344.46000000002</v>
      </c>
      <c r="F36" s="38" t="str">
        <f t="shared" si="0"/>
        <v>-</v>
      </c>
    </row>
    <row r="37" spans="1:6">
      <c r="A37" s="34" t="s">
        <v>66</v>
      </c>
      <c r="B37" s="35" t="s">
        <v>32</v>
      </c>
      <c r="C37" s="36" t="s">
        <v>68</v>
      </c>
      <c r="D37" s="37">
        <v>137000</v>
      </c>
      <c r="E37" s="37">
        <v>307344.46000000002</v>
      </c>
      <c r="F37" s="38" t="str">
        <f t="shared" si="0"/>
        <v>-</v>
      </c>
    </row>
    <row r="38" spans="1:6" ht="45">
      <c r="A38" s="34" t="s">
        <v>69</v>
      </c>
      <c r="B38" s="35" t="s">
        <v>32</v>
      </c>
      <c r="C38" s="36" t="s">
        <v>70</v>
      </c>
      <c r="D38" s="37" t="s">
        <v>47</v>
      </c>
      <c r="E38" s="37">
        <v>307299.78999999998</v>
      </c>
      <c r="F38" s="38" t="str">
        <f t="shared" si="0"/>
        <v>-</v>
      </c>
    </row>
    <row r="39" spans="1:6" ht="22.5">
      <c r="A39" s="34" t="s">
        <v>71</v>
      </c>
      <c r="B39" s="35" t="s">
        <v>32</v>
      </c>
      <c r="C39" s="36" t="s">
        <v>72</v>
      </c>
      <c r="D39" s="37" t="s">
        <v>47</v>
      </c>
      <c r="E39" s="37">
        <v>44.67</v>
      </c>
      <c r="F39" s="38" t="str">
        <f t="shared" si="0"/>
        <v>-</v>
      </c>
    </row>
    <row r="40" spans="1:6">
      <c r="A40" s="34" t="s">
        <v>73</v>
      </c>
      <c r="B40" s="35" t="s">
        <v>32</v>
      </c>
      <c r="C40" s="36" t="s">
        <v>74</v>
      </c>
      <c r="D40" s="37">
        <v>7615500</v>
      </c>
      <c r="E40" s="37">
        <v>5999949.2300000004</v>
      </c>
      <c r="F40" s="38">
        <f t="shared" si="0"/>
        <v>1615550.7699999996</v>
      </c>
    </row>
    <row r="41" spans="1:6">
      <c r="A41" s="34" t="s">
        <v>75</v>
      </c>
      <c r="B41" s="35" t="s">
        <v>32</v>
      </c>
      <c r="C41" s="36" t="s">
        <v>76</v>
      </c>
      <c r="D41" s="37">
        <v>452100</v>
      </c>
      <c r="E41" s="37">
        <v>190850.38</v>
      </c>
      <c r="F41" s="38">
        <f t="shared" si="0"/>
        <v>261249.62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452100</v>
      </c>
      <c r="E42" s="37">
        <v>190850.38</v>
      </c>
      <c r="F42" s="38">
        <f t="shared" si="0"/>
        <v>261249.62</v>
      </c>
    </row>
    <row r="43" spans="1:6" ht="67.5">
      <c r="A43" s="34" t="s">
        <v>79</v>
      </c>
      <c r="B43" s="35" t="s">
        <v>32</v>
      </c>
      <c r="C43" s="36" t="s">
        <v>80</v>
      </c>
      <c r="D43" s="37" t="s">
        <v>47</v>
      </c>
      <c r="E43" s="37">
        <v>187172.72</v>
      </c>
      <c r="F43" s="38" t="str">
        <f t="shared" si="0"/>
        <v>-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47</v>
      </c>
      <c r="E44" s="37">
        <v>3677.66</v>
      </c>
      <c r="F44" s="38" t="str">
        <f t="shared" si="0"/>
        <v>-</v>
      </c>
    </row>
    <row r="45" spans="1:6">
      <c r="A45" s="34" t="s">
        <v>83</v>
      </c>
      <c r="B45" s="35" t="s">
        <v>32</v>
      </c>
      <c r="C45" s="36" t="s">
        <v>84</v>
      </c>
      <c r="D45" s="37">
        <v>7163400</v>
      </c>
      <c r="E45" s="37">
        <v>5809098.8499999996</v>
      </c>
      <c r="F45" s="38">
        <f t="shared" si="0"/>
        <v>1354301.1500000004</v>
      </c>
    </row>
    <row r="46" spans="1:6">
      <c r="A46" s="34" t="s">
        <v>85</v>
      </c>
      <c r="B46" s="35" t="s">
        <v>32</v>
      </c>
      <c r="C46" s="36" t="s">
        <v>86</v>
      </c>
      <c r="D46" s="37">
        <v>3624000</v>
      </c>
      <c r="E46" s="37">
        <v>4245453.96</v>
      </c>
      <c r="F46" s="38" t="str">
        <f t="shared" si="0"/>
        <v>-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3624000</v>
      </c>
      <c r="E47" s="37">
        <v>4245453.96</v>
      </c>
      <c r="F47" s="38" t="str">
        <f t="shared" si="0"/>
        <v>-</v>
      </c>
    </row>
    <row r="48" spans="1:6">
      <c r="A48" s="34" t="s">
        <v>89</v>
      </c>
      <c r="B48" s="35" t="s">
        <v>32</v>
      </c>
      <c r="C48" s="36" t="s">
        <v>90</v>
      </c>
      <c r="D48" s="37">
        <v>3539400</v>
      </c>
      <c r="E48" s="37">
        <v>1563644.89</v>
      </c>
      <c r="F48" s="38">
        <f t="shared" si="0"/>
        <v>1975755.11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3539400</v>
      </c>
      <c r="E49" s="37">
        <v>1563644.89</v>
      </c>
      <c r="F49" s="38">
        <f t="shared" si="0"/>
        <v>1975755.11</v>
      </c>
    </row>
    <row r="50" spans="1:6">
      <c r="A50" s="34" t="s">
        <v>93</v>
      </c>
      <c r="B50" s="35" t="s">
        <v>32</v>
      </c>
      <c r="C50" s="36" t="s">
        <v>94</v>
      </c>
      <c r="D50" s="37">
        <v>46300</v>
      </c>
      <c r="E50" s="37">
        <v>52890</v>
      </c>
      <c r="F50" s="38" t="str">
        <f t="shared" si="0"/>
        <v>-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46300</v>
      </c>
      <c r="E51" s="37">
        <v>52890</v>
      </c>
      <c r="F51" s="38" t="str">
        <f t="shared" si="0"/>
        <v>-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46300</v>
      </c>
      <c r="E52" s="37">
        <v>52890</v>
      </c>
      <c r="F52" s="38" t="str">
        <f t="shared" si="0"/>
        <v>-</v>
      </c>
    </row>
    <row r="53" spans="1:6" ht="56.25">
      <c r="A53" s="34" t="s">
        <v>99</v>
      </c>
      <c r="B53" s="35" t="s">
        <v>32</v>
      </c>
      <c r="C53" s="36" t="s">
        <v>100</v>
      </c>
      <c r="D53" s="37">
        <v>46300</v>
      </c>
      <c r="E53" s="37">
        <v>52890</v>
      </c>
      <c r="F53" s="38" t="str">
        <f t="shared" ref="F53:F84" si="1">IF(OR(D53="-",IF(E53="-",0,E53)&gt;=IF(D53="-",0,D53)),"-",IF(D53="-",0,D53)-IF(E53="-",0,E53))</f>
        <v>-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326300</v>
      </c>
      <c r="E54" s="37">
        <v>206599.4</v>
      </c>
      <c r="F54" s="38">
        <f t="shared" si="1"/>
        <v>119700.6</v>
      </c>
    </row>
    <row r="55" spans="1:6" ht="78.75">
      <c r="A55" s="39" t="s">
        <v>103</v>
      </c>
      <c r="B55" s="35" t="s">
        <v>32</v>
      </c>
      <c r="C55" s="36" t="s">
        <v>104</v>
      </c>
      <c r="D55" s="37">
        <v>326300</v>
      </c>
      <c r="E55" s="37">
        <v>206599.4</v>
      </c>
      <c r="F55" s="38">
        <f t="shared" si="1"/>
        <v>119700.6</v>
      </c>
    </row>
    <row r="56" spans="1:6" ht="67.5">
      <c r="A56" s="39" t="s">
        <v>105</v>
      </c>
      <c r="B56" s="35" t="s">
        <v>32</v>
      </c>
      <c r="C56" s="36" t="s">
        <v>106</v>
      </c>
      <c r="D56" s="37">
        <v>267100</v>
      </c>
      <c r="E56" s="37">
        <v>182526.1</v>
      </c>
      <c r="F56" s="38">
        <f t="shared" si="1"/>
        <v>84573.9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267100</v>
      </c>
      <c r="E57" s="37">
        <v>182526.1</v>
      </c>
      <c r="F57" s="38">
        <f t="shared" si="1"/>
        <v>84573.9</v>
      </c>
    </row>
    <row r="58" spans="1:6" ht="67.5">
      <c r="A58" s="39" t="s">
        <v>109</v>
      </c>
      <c r="B58" s="35" t="s">
        <v>32</v>
      </c>
      <c r="C58" s="36" t="s">
        <v>110</v>
      </c>
      <c r="D58" s="37">
        <v>59200</v>
      </c>
      <c r="E58" s="37">
        <v>24073.3</v>
      </c>
      <c r="F58" s="38">
        <f t="shared" si="1"/>
        <v>35126.699999999997</v>
      </c>
    </row>
    <row r="59" spans="1:6" ht="56.25">
      <c r="A59" s="34" t="s">
        <v>111</v>
      </c>
      <c r="B59" s="35" t="s">
        <v>32</v>
      </c>
      <c r="C59" s="36" t="s">
        <v>112</v>
      </c>
      <c r="D59" s="37">
        <v>59200</v>
      </c>
      <c r="E59" s="37">
        <v>24073.3</v>
      </c>
      <c r="F59" s="38">
        <f t="shared" si="1"/>
        <v>35126.699999999997</v>
      </c>
    </row>
    <row r="60" spans="1:6" ht="22.5">
      <c r="A60" s="34" t="s">
        <v>113</v>
      </c>
      <c r="B60" s="35" t="s">
        <v>32</v>
      </c>
      <c r="C60" s="36" t="s">
        <v>114</v>
      </c>
      <c r="D60" s="37" t="s">
        <v>47</v>
      </c>
      <c r="E60" s="37">
        <v>13230</v>
      </c>
      <c r="F60" s="38" t="str">
        <f t="shared" si="1"/>
        <v>-</v>
      </c>
    </row>
    <row r="61" spans="1:6">
      <c r="A61" s="34" t="s">
        <v>115</v>
      </c>
      <c r="B61" s="35" t="s">
        <v>32</v>
      </c>
      <c r="C61" s="36" t="s">
        <v>116</v>
      </c>
      <c r="D61" s="37" t="s">
        <v>47</v>
      </c>
      <c r="E61" s="37">
        <v>13230</v>
      </c>
      <c r="F61" s="38" t="str">
        <f t="shared" si="1"/>
        <v>-</v>
      </c>
    </row>
    <row r="62" spans="1:6">
      <c r="A62" s="34" t="s">
        <v>117</v>
      </c>
      <c r="B62" s="35" t="s">
        <v>32</v>
      </c>
      <c r="C62" s="36" t="s">
        <v>118</v>
      </c>
      <c r="D62" s="37" t="s">
        <v>47</v>
      </c>
      <c r="E62" s="37">
        <v>13230</v>
      </c>
      <c r="F62" s="38" t="str">
        <f t="shared" si="1"/>
        <v>-</v>
      </c>
    </row>
    <row r="63" spans="1:6" ht="22.5">
      <c r="A63" s="34" t="s">
        <v>119</v>
      </c>
      <c r="B63" s="35" t="s">
        <v>32</v>
      </c>
      <c r="C63" s="36" t="s">
        <v>120</v>
      </c>
      <c r="D63" s="37" t="s">
        <v>47</v>
      </c>
      <c r="E63" s="37">
        <v>13230</v>
      </c>
      <c r="F63" s="38" t="str">
        <f t="shared" si="1"/>
        <v>-</v>
      </c>
    </row>
    <row r="64" spans="1:6">
      <c r="A64" s="34" t="s">
        <v>121</v>
      </c>
      <c r="B64" s="35" t="s">
        <v>32</v>
      </c>
      <c r="C64" s="36" t="s">
        <v>122</v>
      </c>
      <c r="D64" s="37">
        <v>96300</v>
      </c>
      <c r="E64" s="37">
        <v>85320.12</v>
      </c>
      <c r="F64" s="38">
        <f t="shared" si="1"/>
        <v>10979.880000000005</v>
      </c>
    </row>
    <row r="65" spans="1:6" ht="33.75">
      <c r="A65" s="34" t="s">
        <v>123</v>
      </c>
      <c r="B65" s="35" t="s">
        <v>32</v>
      </c>
      <c r="C65" s="36" t="s">
        <v>124</v>
      </c>
      <c r="D65" s="37" t="s">
        <v>47</v>
      </c>
      <c r="E65" s="37">
        <v>10300</v>
      </c>
      <c r="F65" s="38" t="str">
        <f t="shared" si="1"/>
        <v>-</v>
      </c>
    </row>
    <row r="66" spans="1:6" ht="45">
      <c r="A66" s="34" t="s">
        <v>125</v>
      </c>
      <c r="B66" s="35" t="s">
        <v>32</v>
      </c>
      <c r="C66" s="36" t="s">
        <v>126</v>
      </c>
      <c r="D66" s="37" t="s">
        <v>47</v>
      </c>
      <c r="E66" s="37">
        <v>10300</v>
      </c>
      <c r="F66" s="38" t="str">
        <f t="shared" si="1"/>
        <v>-</v>
      </c>
    </row>
    <row r="67" spans="1:6" ht="45">
      <c r="A67" s="34" t="s">
        <v>125</v>
      </c>
      <c r="B67" s="35" t="s">
        <v>32</v>
      </c>
      <c r="C67" s="36" t="s">
        <v>127</v>
      </c>
      <c r="D67" s="37" t="s">
        <v>47</v>
      </c>
      <c r="E67" s="37">
        <v>300</v>
      </c>
      <c r="F67" s="38" t="str">
        <f t="shared" si="1"/>
        <v>-</v>
      </c>
    </row>
    <row r="68" spans="1:6" ht="45">
      <c r="A68" s="34" t="s">
        <v>125</v>
      </c>
      <c r="B68" s="35" t="s">
        <v>32</v>
      </c>
      <c r="C68" s="36" t="s">
        <v>128</v>
      </c>
      <c r="D68" s="37" t="s">
        <v>47</v>
      </c>
      <c r="E68" s="37">
        <v>10000</v>
      </c>
      <c r="F68" s="38" t="str">
        <f t="shared" si="1"/>
        <v>-</v>
      </c>
    </row>
    <row r="69" spans="1:6" ht="22.5">
      <c r="A69" s="34" t="s">
        <v>129</v>
      </c>
      <c r="B69" s="35" t="s">
        <v>32</v>
      </c>
      <c r="C69" s="36" t="s">
        <v>130</v>
      </c>
      <c r="D69" s="37">
        <v>96300</v>
      </c>
      <c r="E69" s="37">
        <v>75020.12</v>
      </c>
      <c r="F69" s="38">
        <f t="shared" si="1"/>
        <v>21279.880000000005</v>
      </c>
    </row>
    <row r="70" spans="1:6" ht="33.75">
      <c r="A70" s="34" t="s">
        <v>131</v>
      </c>
      <c r="B70" s="35" t="s">
        <v>32</v>
      </c>
      <c r="C70" s="36" t="s">
        <v>132</v>
      </c>
      <c r="D70" s="37">
        <v>96300</v>
      </c>
      <c r="E70" s="37">
        <v>75020.12</v>
      </c>
      <c r="F70" s="38">
        <f t="shared" si="1"/>
        <v>21279.880000000005</v>
      </c>
    </row>
    <row r="71" spans="1:6">
      <c r="A71" s="34" t="s">
        <v>133</v>
      </c>
      <c r="B71" s="35" t="s">
        <v>32</v>
      </c>
      <c r="C71" s="36" t="s">
        <v>134</v>
      </c>
      <c r="D71" s="37">
        <f>D88+D72</f>
        <v>4308900</v>
      </c>
      <c r="E71" s="37">
        <v>2763850.53</v>
      </c>
      <c r="F71" s="38">
        <f t="shared" si="1"/>
        <v>1545049.4700000002</v>
      </c>
    </row>
    <row r="72" spans="1:6" ht="33.75">
      <c r="A72" s="34" t="s">
        <v>135</v>
      </c>
      <c r="B72" s="35" t="s">
        <v>32</v>
      </c>
      <c r="C72" s="36" t="s">
        <v>136</v>
      </c>
      <c r="D72" s="37">
        <f>D81+D76+D73</f>
        <v>4098900</v>
      </c>
      <c r="E72" s="37">
        <v>2575349.9900000002</v>
      </c>
      <c r="F72" s="38">
        <f t="shared" si="1"/>
        <v>1523550.0099999998</v>
      </c>
    </row>
    <row r="73" spans="1:6" ht="22.5">
      <c r="A73" s="34" t="s">
        <v>137</v>
      </c>
      <c r="B73" s="35" t="s">
        <v>32</v>
      </c>
      <c r="C73" s="36" t="s">
        <v>138</v>
      </c>
      <c r="D73" s="37">
        <v>1832800</v>
      </c>
      <c r="E73" s="37">
        <v>610900</v>
      </c>
      <c r="F73" s="38">
        <f t="shared" si="1"/>
        <v>1221900</v>
      </c>
    </row>
    <row r="74" spans="1:6">
      <c r="A74" s="34" t="s">
        <v>139</v>
      </c>
      <c r="B74" s="35" t="s">
        <v>32</v>
      </c>
      <c r="C74" s="36" t="s">
        <v>140</v>
      </c>
      <c r="D74" s="37">
        <v>1832800</v>
      </c>
      <c r="E74" s="37">
        <v>610900</v>
      </c>
      <c r="F74" s="38">
        <f t="shared" si="1"/>
        <v>1221900</v>
      </c>
    </row>
    <row r="75" spans="1:6" ht="22.5">
      <c r="A75" s="34" t="s">
        <v>141</v>
      </c>
      <c r="B75" s="35" t="s">
        <v>32</v>
      </c>
      <c r="C75" s="36" t="s">
        <v>142</v>
      </c>
      <c r="D75" s="37">
        <v>1832800</v>
      </c>
      <c r="E75" s="37">
        <v>610900</v>
      </c>
      <c r="F75" s="38">
        <f t="shared" si="1"/>
        <v>1221900</v>
      </c>
    </row>
    <row r="76" spans="1:6" ht="22.5">
      <c r="A76" s="34" t="s">
        <v>143</v>
      </c>
      <c r="B76" s="35" t="s">
        <v>32</v>
      </c>
      <c r="C76" s="36" t="s">
        <v>144</v>
      </c>
      <c r="D76" s="37">
        <v>192900</v>
      </c>
      <c r="E76" s="37">
        <v>192900</v>
      </c>
      <c r="F76" s="38" t="str">
        <f t="shared" si="1"/>
        <v>-</v>
      </c>
    </row>
    <row r="77" spans="1:6" ht="33.75">
      <c r="A77" s="34" t="s">
        <v>145</v>
      </c>
      <c r="B77" s="35" t="s">
        <v>32</v>
      </c>
      <c r="C77" s="36" t="s">
        <v>146</v>
      </c>
      <c r="D77" s="37">
        <v>200</v>
      </c>
      <c r="E77" s="37">
        <v>200</v>
      </c>
      <c r="F77" s="38" t="str">
        <f t="shared" si="1"/>
        <v>-</v>
      </c>
    </row>
    <row r="78" spans="1:6" ht="33.75">
      <c r="A78" s="34" t="s">
        <v>147</v>
      </c>
      <c r="B78" s="35" t="s">
        <v>32</v>
      </c>
      <c r="C78" s="36" t="s">
        <v>148</v>
      </c>
      <c r="D78" s="37">
        <v>200</v>
      </c>
      <c r="E78" s="37">
        <v>200</v>
      </c>
      <c r="F78" s="38" t="str">
        <f t="shared" si="1"/>
        <v>-</v>
      </c>
    </row>
    <row r="79" spans="1:6" ht="33.75">
      <c r="A79" s="34" t="s">
        <v>149</v>
      </c>
      <c r="B79" s="35" t="s">
        <v>32</v>
      </c>
      <c r="C79" s="36" t="s">
        <v>150</v>
      </c>
      <c r="D79" s="37">
        <v>192700</v>
      </c>
      <c r="E79" s="37">
        <v>192700</v>
      </c>
      <c r="F79" s="38" t="str">
        <f t="shared" si="1"/>
        <v>-</v>
      </c>
    </row>
    <row r="80" spans="1:6" ht="33.75">
      <c r="A80" s="34" t="s">
        <v>151</v>
      </c>
      <c r="B80" s="35" t="s">
        <v>32</v>
      </c>
      <c r="C80" s="36" t="s">
        <v>152</v>
      </c>
      <c r="D80" s="37">
        <f>D79</f>
        <v>192700</v>
      </c>
      <c r="E80" s="37">
        <v>192700</v>
      </c>
      <c r="F80" s="38" t="str">
        <f t="shared" si="1"/>
        <v>-</v>
      </c>
    </row>
    <row r="81" spans="1:6">
      <c r="A81" s="34" t="s">
        <v>153</v>
      </c>
      <c r="B81" s="35" t="s">
        <v>32</v>
      </c>
      <c r="C81" s="36" t="s">
        <v>154</v>
      </c>
      <c r="D81" s="37">
        <v>2073200</v>
      </c>
      <c r="E81" s="37">
        <v>1771549.99</v>
      </c>
      <c r="F81" s="38">
        <f t="shared" si="1"/>
        <v>301650.01</v>
      </c>
    </row>
    <row r="82" spans="1:6" ht="45">
      <c r="A82" s="34" t="s">
        <v>155</v>
      </c>
      <c r="B82" s="35" t="s">
        <v>32</v>
      </c>
      <c r="C82" s="36" t="s">
        <v>156</v>
      </c>
      <c r="D82" s="37">
        <v>1502700</v>
      </c>
      <c r="E82" s="37">
        <v>1275449.99</v>
      </c>
      <c r="F82" s="38">
        <f t="shared" si="1"/>
        <v>227250.01</v>
      </c>
    </row>
    <row r="83" spans="1:6" ht="56.25">
      <c r="A83" s="34" t="s">
        <v>157</v>
      </c>
      <c r="B83" s="35" t="s">
        <v>32</v>
      </c>
      <c r="C83" s="36" t="s">
        <v>158</v>
      </c>
      <c r="D83" s="37">
        <v>1502700</v>
      </c>
      <c r="E83" s="37">
        <v>1275449.99</v>
      </c>
      <c r="F83" s="38">
        <f t="shared" si="1"/>
        <v>227250.01</v>
      </c>
    </row>
    <row r="84" spans="1:6" ht="45">
      <c r="A84" s="34" t="s">
        <v>159</v>
      </c>
      <c r="B84" s="35" t="s">
        <v>32</v>
      </c>
      <c r="C84" s="36" t="s">
        <v>160</v>
      </c>
      <c r="D84" s="37">
        <v>100000</v>
      </c>
      <c r="E84" s="37">
        <v>100000</v>
      </c>
      <c r="F84" s="38" t="str">
        <f t="shared" si="1"/>
        <v>-</v>
      </c>
    </row>
    <row r="85" spans="1:6" ht="45">
      <c r="A85" s="34" t="s">
        <v>161</v>
      </c>
      <c r="B85" s="35" t="s">
        <v>32</v>
      </c>
      <c r="C85" s="36" t="s">
        <v>162</v>
      </c>
      <c r="D85" s="37">
        <v>100000</v>
      </c>
      <c r="E85" s="37">
        <v>100000</v>
      </c>
      <c r="F85" s="38" t="str">
        <f t="shared" ref="F85:F90" si="2">IF(OR(D85="-",IF(E85="-",0,E85)&gt;=IF(D85="-",0,D85)),"-",IF(D85="-",0,D85)-IF(E85="-",0,E85))</f>
        <v>-</v>
      </c>
    </row>
    <row r="86" spans="1:6" ht="22.5">
      <c r="A86" s="34" t="s">
        <v>163</v>
      </c>
      <c r="B86" s="35" t="s">
        <v>32</v>
      </c>
      <c r="C86" s="36" t="s">
        <v>164</v>
      </c>
      <c r="D86" s="37">
        <v>470500</v>
      </c>
      <c r="E86" s="37">
        <v>396100</v>
      </c>
      <c r="F86" s="38">
        <f t="shared" si="2"/>
        <v>74400</v>
      </c>
    </row>
    <row r="87" spans="1:6" ht="22.5">
      <c r="A87" s="34" t="s">
        <v>165</v>
      </c>
      <c r="B87" s="35" t="s">
        <v>32</v>
      </c>
      <c r="C87" s="36" t="s">
        <v>166</v>
      </c>
      <c r="D87" s="37">
        <v>470500</v>
      </c>
      <c r="E87" s="37">
        <v>396100</v>
      </c>
      <c r="F87" s="38">
        <f t="shared" si="2"/>
        <v>74400</v>
      </c>
    </row>
    <row r="88" spans="1:6">
      <c r="A88" s="34" t="s">
        <v>167</v>
      </c>
      <c r="B88" s="35" t="s">
        <v>32</v>
      </c>
      <c r="C88" s="36" t="s">
        <v>168</v>
      </c>
      <c r="D88" s="37">
        <v>210000</v>
      </c>
      <c r="E88" s="37">
        <v>215040</v>
      </c>
      <c r="F88" s="38" t="str">
        <f t="shared" si="2"/>
        <v>-</v>
      </c>
    </row>
    <row r="89" spans="1:6" ht="22.5">
      <c r="A89" s="34" t="s">
        <v>169</v>
      </c>
      <c r="B89" s="35" t="s">
        <v>32</v>
      </c>
      <c r="C89" s="36" t="s">
        <v>170</v>
      </c>
      <c r="D89" s="37">
        <v>210000</v>
      </c>
      <c r="E89" s="37">
        <v>215040</v>
      </c>
      <c r="F89" s="38" t="str">
        <f t="shared" si="2"/>
        <v>-</v>
      </c>
    </row>
    <row r="90" spans="1:6" ht="22.5">
      <c r="A90" s="34" t="s">
        <v>169</v>
      </c>
      <c r="B90" s="35" t="s">
        <v>32</v>
      </c>
      <c r="C90" s="36" t="s">
        <v>171</v>
      </c>
      <c r="D90" s="37">
        <v>210000</v>
      </c>
      <c r="E90" s="37">
        <v>215040</v>
      </c>
      <c r="F90" s="38" t="str">
        <f t="shared" si="2"/>
        <v>-</v>
      </c>
    </row>
    <row r="91" spans="1:6" ht="12.75" customHeight="1">
      <c r="A91" s="40"/>
      <c r="B91" s="41"/>
      <c r="C91" s="41"/>
      <c r="D91" s="42"/>
      <c r="E91" s="42"/>
      <c r="F9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"/>
  <sheetViews>
    <sheetView showGridLines="0" tabSelected="1" topLeftCell="A3" workbookViewId="0">
      <selection activeCell="D13" sqref="D1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172</v>
      </c>
      <c r="B2" s="95"/>
      <c r="C2" s="95"/>
      <c r="D2" s="95"/>
      <c r="E2" s="1"/>
      <c r="F2" s="13" t="s">
        <v>173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2" t="s">
        <v>22</v>
      </c>
      <c r="B4" s="83" t="s">
        <v>23</v>
      </c>
      <c r="C4" s="100" t="s">
        <v>174</v>
      </c>
      <c r="D4" s="86" t="s">
        <v>25</v>
      </c>
      <c r="E4" s="105" t="s">
        <v>26</v>
      </c>
      <c r="F4" s="92" t="s">
        <v>27</v>
      </c>
    </row>
    <row r="5" spans="1:6" ht="5.45" customHeight="1">
      <c r="A5" s="103"/>
      <c r="B5" s="84"/>
      <c r="C5" s="101"/>
      <c r="D5" s="87"/>
      <c r="E5" s="106"/>
      <c r="F5" s="93"/>
    </row>
    <row r="6" spans="1:6" ht="9.6" customHeight="1">
      <c r="A6" s="103"/>
      <c r="B6" s="84"/>
      <c r="C6" s="101"/>
      <c r="D6" s="87"/>
      <c r="E6" s="106"/>
      <c r="F6" s="93"/>
    </row>
    <row r="7" spans="1:6" ht="6" customHeight="1">
      <c r="A7" s="103"/>
      <c r="B7" s="84"/>
      <c r="C7" s="101"/>
      <c r="D7" s="87"/>
      <c r="E7" s="106"/>
      <c r="F7" s="93"/>
    </row>
    <row r="8" spans="1:6" ht="6.6" customHeight="1">
      <c r="A8" s="103"/>
      <c r="B8" s="84"/>
      <c r="C8" s="101"/>
      <c r="D8" s="87"/>
      <c r="E8" s="106"/>
      <c r="F8" s="93"/>
    </row>
    <row r="9" spans="1:6" ht="10.9" customHeight="1">
      <c r="A9" s="103"/>
      <c r="B9" s="84"/>
      <c r="C9" s="101"/>
      <c r="D9" s="87"/>
      <c r="E9" s="106"/>
      <c r="F9" s="93"/>
    </row>
    <row r="10" spans="1:6" ht="4.1500000000000004" hidden="1" customHeight="1">
      <c r="A10" s="103"/>
      <c r="B10" s="84"/>
      <c r="C10" s="44"/>
      <c r="D10" s="87"/>
      <c r="E10" s="45"/>
      <c r="F10" s="46"/>
    </row>
    <row r="11" spans="1:6" ht="13.15" hidden="1" customHeight="1">
      <c r="A11" s="104"/>
      <c r="B11" s="85"/>
      <c r="C11" s="47"/>
      <c r="D11" s="8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175</v>
      </c>
      <c r="B13" s="52" t="s">
        <v>176</v>
      </c>
      <c r="C13" s="53" t="s">
        <v>177</v>
      </c>
      <c r="D13" s="54">
        <v>18471600</v>
      </c>
      <c r="E13" s="55">
        <v>14157232.880000001</v>
      </c>
      <c r="F13" s="56">
        <f>IF(OR(D13="-",IF(E13="-",0,E13)&gt;=IF(D13="-",0,D13)),"-",IF(D13="-",0,D13)-IF(E13="-",0,E13))</f>
        <v>4314367.1199999992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178</v>
      </c>
      <c r="B15" s="52" t="s">
        <v>176</v>
      </c>
      <c r="C15" s="53" t="s">
        <v>179</v>
      </c>
      <c r="D15" s="54">
        <v>8237100</v>
      </c>
      <c r="E15" s="55">
        <v>6015141.9900000002</v>
      </c>
      <c r="F15" s="56">
        <f t="shared" ref="F15" si="0">IF(OR(D15="-",IF(E15="-",0,E15)&gt;=IF(D15="-",0,D15)),"-",IF(D15="-",0,D15)-IF(E15="-",0,E15))</f>
        <v>2221958.0099999998</v>
      </c>
    </row>
    <row r="16" spans="1:6">
      <c r="A16" s="51" t="s">
        <v>180</v>
      </c>
      <c r="B16" s="52" t="s">
        <v>176</v>
      </c>
      <c r="C16" s="53" t="s">
        <v>181</v>
      </c>
      <c r="D16" s="54">
        <v>192700</v>
      </c>
      <c r="E16" s="55">
        <v>128415.78</v>
      </c>
      <c r="F16" s="56">
        <f t="shared" ref="F16:F18" si="1">IF(OR(D16="-",IF(E16="-",0,E16)&gt;=IF(D16="-",0,D16)),"-",IF(D16="-",0,D16)-IF(E16="-",0,E16))</f>
        <v>64284.22</v>
      </c>
    </row>
    <row r="17" spans="1:6" ht="22.5">
      <c r="A17" s="51" t="s">
        <v>182</v>
      </c>
      <c r="B17" s="52" t="s">
        <v>176</v>
      </c>
      <c r="C17" s="53" t="s">
        <v>183</v>
      </c>
      <c r="D17" s="54">
        <v>39000</v>
      </c>
      <c r="E17" s="55">
        <v>24000</v>
      </c>
      <c r="F17" s="56">
        <f t="shared" si="1"/>
        <v>15000</v>
      </c>
    </row>
    <row r="18" spans="1:6">
      <c r="A18" s="51" t="s">
        <v>184</v>
      </c>
      <c r="B18" s="52" t="s">
        <v>176</v>
      </c>
      <c r="C18" s="53" t="s">
        <v>185</v>
      </c>
      <c r="D18" s="54">
        <v>1531500</v>
      </c>
      <c r="E18" s="55">
        <v>1264768.3700000001</v>
      </c>
      <c r="F18" s="56">
        <f t="shared" si="1"/>
        <v>266731.62999999989</v>
      </c>
    </row>
    <row r="19" spans="1:6">
      <c r="A19" s="51" t="s">
        <v>186</v>
      </c>
      <c r="B19" s="52" t="s">
        <v>176</v>
      </c>
      <c r="C19" s="53" t="s">
        <v>187</v>
      </c>
      <c r="D19" s="54">
        <v>2728800</v>
      </c>
      <c r="E19" s="55">
        <v>2251094.5299999998</v>
      </c>
      <c r="F19" s="56">
        <f t="shared" ref="F19:F21" si="2">IF(OR(D19="-",IF(E19="-",0,E19)&gt;=IF(D19="-",0,D19)),"-",IF(D19="-",0,D19)-IF(E19="-",0,E19))</f>
        <v>477705.4700000002</v>
      </c>
    </row>
    <row r="20" spans="1:6">
      <c r="A20" s="51" t="s">
        <v>188</v>
      </c>
      <c r="B20" s="52" t="s">
        <v>176</v>
      </c>
      <c r="C20" s="53" t="s">
        <v>189</v>
      </c>
      <c r="D20" s="54">
        <v>30000</v>
      </c>
      <c r="E20" s="55">
        <v>14900</v>
      </c>
      <c r="F20" s="56">
        <f t="shared" si="2"/>
        <v>15100</v>
      </c>
    </row>
    <row r="21" spans="1:6">
      <c r="A21" s="51" t="s">
        <v>190</v>
      </c>
      <c r="B21" s="52" t="s">
        <v>176</v>
      </c>
      <c r="C21" s="53" t="s">
        <v>191</v>
      </c>
      <c r="D21" s="54">
        <v>5483000</v>
      </c>
      <c r="E21" s="55">
        <v>4247733.6100000003</v>
      </c>
      <c r="F21" s="56">
        <f t="shared" si="2"/>
        <v>1235266.3899999997</v>
      </c>
    </row>
    <row r="22" spans="1:6" ht="23.25" customHeight="1">
      <c r="A22" s="51" t="s">
        <v>192</v>
      </c>
      <c r="B22" s="52" t="s">
        <v>176</v>
      </c>
      <c r="C22" s="53" t="s">
        <v>193</v>
      </c>
      <c r="D22" s="54">
        <v>109500</v>
      </c>
      <c r="E22" s="55">
        <v>91178.6</v>
      </c>
      <c r="F22" s="56">
        <f t="shared" ref="F22:F23" si="3">IF(OR(D22="-",IF(E22="-",0,E22)&gt;=IF(D22="-",0,D22)),"-",IF(D22="-",0,D22)-IF(E22="-",0,E22))</f>
        <v>18321.399999999994</v>
      </c>
    </row>
    <row r="23" spans="1:6" ht="38.25" customHeight="1">
      <c r="A23" s="51" t="s">
        <v>194</v>
      </c>
      <c r="B23" s="52" t="s">
        <v>176</v>
      </c>
      <c r="C23" s="53" t="s">
        <v>195</v>
      </c>
      <c r="D23" s="54">
        <v>120000</v>
      </c>
      <c r="E23" s="55">
        <v>120000</v>
      </c>
      <c r="F23" s="56" t="str">
        <f t="shared" si="3"/>
        <v>-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07" t="s">
        <v>197</v>
      </c>
      <c r="B1" s="107"/>
      <c r="C1" s="107"/>
      <c r="D1" s="107"/>
      <c r="E1" s="107"/>
      <c r="F1" s="107"/>
    </row>
    <row r="2" spans="1:6" ht="13.15" customHeight="1">
      <c r="A2" s="95" t="s">
        <v>198</v>
      </c>
      <c r="B2" s="95"/>
      <c r="C2" s="95"/>
      <c r="D2" s="95"/>
      <c r="E2" s="95"/>
      <c r="F2" s="95"/>
    </row>
    <row r="3" spans="1:6" ht="9" customHeight="1">
      <c r="A3" s="5"/>
      <c r="B3" s="64"/>
      <c r="C3" s="43"/>
      <c r="D3" s="9"/>
      <c r="E3" s="9"/>
      <c r="F3" s="43"/>
    </row>
    <row r="4" spans="1:6" ht="13.9" customHeight="1">
      <c r="A4" s="89" t="s">
        <v>22</v>
      </c>
      <c r="B4" s="83" t="s">
        <v>23</v>
      </c>
      <c r="C4" s="100" t="s">
        <v>199</v>
      </c>
      <c r="D4" s="86" t="s">
        <v>25</v>
      </c>
      <c r="E4" s="86" t="s">
        <v>26</v>
      </c>
      <c r="F4" s="92" t="s">
        <v>27</v>
      </c>
    </row>
    <row r="5" spans="1:6" ht="4.9000000000000004" customHeight="1">
      <c r="A5" s="90"/>
      <c r="B5" s="84"/>
      <c r="C5" s="101"/>
      <c r="D5" s="87"/>
      <c r="E5" s="87"/>
      <c r="F5" s="93"/>
    </row>
    <row r="6" spans="1:6" ht="6" customHeight="1">
      <c r="A6" s="90"/>
      <c r="B6" s="84"/>
      <c r="C6" s="101"/>
      <c r="D6" s="87"/>
      <c r="E6" s="87"/>
      <c r="F6" s="93"/>
    </row>
    <row r="7" spans="1:6" ht="4.9000000000000004" customHeight="1">
      <c r="A7" s="90"/>
      <c r="B7" s="84"/>
      <c r="C7" s="101"/>
      <c r="D7" s="87"/>
      <c r="E7" s="87"/>
      <c r="F7" s="93"/>
    </row>
    <row r="8" spans="1:6" ht="6" customHeight="1">
      <c r="A8" s="90"/>
      <c r="B8" s="84"/>
      <c r="C8" s="101"/>
      <c r="D8" s="87"/>
      <c r="E8" s="87"/>
      <c r="F8" s="93"/>
    </row>
    <row r="9" spans="1:6" ht="6" customHeight="1">
      <c r="A9" s="90"/>
      <c r="B9" s="84"/>
      <c r="C9" s="101"/>
      <c r="D9" s="87"/>
      <c r="E9" s="87"/>
      <c r="F9" s="93"/>
    </row>
    <row r="10" spans="1:6" ht="18" customHeight="1">
      <c r="A10" s="91"/>
      <c r="B10" s="85"/>
      <c r="C10" s="108"/>
      <c r="D10" s="88"/>
      <c r="E10" s="88"/>
      <c r="F10" s="94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65" t="s">
        <v>200</v>
      </c>
      <c r="B12" s="66" t="s">
        <v>201</v>
      </c>
      <c r="C12" s="67" t="s">
        <v>177</v>
      </c>
      <c r="D12" s="68">
        <v>2105600</v>
      </c>
      <c r="E12" s="68">
        <v>1619334.64</v>
      </c>
      <c r="F12" s="69" t="s">
        <v>177</v>
      </c>
    </row>
    <row r="13" spans="1:6">
      <c r="A13" s="70" t="s">
        <v>34</v>
      </c>
      <c r="B13" s="71"/>
      <c r="C13" s="72"/>
      <c r="D13" s="73"/>
      <c r="E13" s="73"/>
      <c r="F13" s="74"/>
    </row>
    <row r="14" spans="1:6" ht="22.5">
      <c r="A14" s="51" t="s">
        <v>202</v>
      </c>
      <c r="B14" s="75" t="s">
        <v>203</v>
      </c>
      <c r="C14" s="76" t="s">
        <v>177</v>
      </c>
      <c r="D14" s="54" t="s">
        <v>47</v>
      </c>
      <c r="E14" s="54" t="s">
        <v>47</v>
      </c>
      <c r="F14" s="56" t="s">
        <v>47</v>
      </c>
    </row>
    <row r="15" spans="1:6">
      <c r="A15" s="70" t="s">
        <v>204</v>
      </c>
      <c r="B15" s="71"/>
      <c r="C15" s="72"/>
      <c r="D15" s="73"/>
      <c r="E15" s="73"/>
      <c r="F15" s="74"/>
    </row>
    <row r="16" spans="1:6">
      <c r="A16" s="51" t="s">
        <v>205</v>
      </c>
      <c r="B16" s="75" t="s">
        <v>206</v>
      </c>
      <c r="C16" s="76" t="s">
        <v>177</v>
      </c>
      <c r="D16" s="54" t="s">
        <v>47</v>
      </c>
      <c r="E16" s="54" t="s">
        <v>47</v>
      </c>
      <c r="F16" s="56" t="s">
        <v>47</v>
      </c>
    </row>
    <row r="17" spans="1:6">
      <c r="A17" s="70" t="s">
        <v>204</v>
      </c>
      <c r="B17" s="71"/>
      <c r="C17" s="72"/>
      <c r="D17" s="73"/>
      <c r="E17" s="73"/>
      <c r="F17" s="74"/>
    </row>
    <row r="18" spans="1:6">
      <c r="A18" s="65" t="s">
        <v>207</v>
      </c>
      <c r="B18" s="66" t="s">
        <v>208</v>
      </c>
      <c r="C18" s="67" t="s">
        <v>209</v>
      </c>
      <c r="D18" s="68">
        <v>2105600</v>
      </c>
      <c r="E18" s="68">
        <v>1619334.64</v>
      </c>
      <c r="F18" s="69">
        <v>486265.36</v>
      </c>
    </row>
    <row r="19" spans="1:6" ht="22.5">
      <c r="A19" s="65" t="s">
        <v>210</v>
      </c>
      <c r="B19" s="66" t="s">
        <v>208</v>
      </c>
      <c r="C19" s="67" t="s">
        <v>211</v>
      </c>
      <c r="D19" s="68">
        <v>2105600</v>
      </c>
      <c r="E19" s="68">
        <v>1619334.64</v>
      </c>
      <c r="F19" s="69">
        <v>486265.36</v>
      </c>
    </row>
    <row r="20" spans="1:6">
      <c r="A20" s="65" t="s">
        <v>212</v>
      </c>
      <c r="B20" s="66" t="s">
        <v>213</v>
      </c>
      <c r="C20" s="67" t="s">
        <v>214</v>
      </c>
      <c r="D20" s="68" t="s">
        <v>47</v>
      </c>
      <c r="E20" s="68">
        <v>-12583999.35</v>
      </c>
      <c r="F20" s="69" t="s">
        <v>196</v>
      </c>
    </row>
    <row r="21" spans="1:6" ht="22.5">
      <c r="A21" s="24" t="s">
        <v>215</v>
      </c>
      <c r="B21" s="25" t="s">
        <v>213</v>
      </c>
      <c r="C21" s="77" t="s">
        <v>216</v>
      </c>
      <c r="D21" s="27" t="s">
        <v>47</v>
      </c>
      <c r="E21" s="27">
        <v>-12583999.35</v>
      </c>
      <c r="F21" s="63" t="s">
        <v>196</v>
      </c>
    </row>
    <row r="22" spans="1:6">
      <c r="A22" s="65" t="s">
        <v>217</v>
      </c>
      <c r="B22" s="66" t="s">
        <v>218</v>
      </c>
      <c r="C22" s="67" t="s">
        <v>219</v>
      </c>
      <c r="D22" s="68">
        <v>2105600</v>
      </c>
      <c r="E22" s="68">
        <v>14203333.99</v>
      </c>
      <c r="F22" s="69" t="s">
        <v>196</v>
      </c>
    </row>
    <row r="23" spans="1:6" ht="22.5">
      <c r="A23" s="24" t="s">
        <v>220</v>
      </c>
      <c r="B23" s="25" t="s">
        <v>218</v>
      </c>
      <c r="C23" s="77" t="s">
        <v>221</v>
      </c>
      <c r="D23" s="27">
        <v>2105600</v>
      </c>
      <c r="E23" s="27">
        <v>14203333.99</v>
      </c>
      <c r="F23" s="63" t="s">
        <v>196</v>
      </c>
    </row>
    <row r="24" spans="1:6" ht="12.75" customHeight="1">
      <c r="A24" s="78"/>
      <c r="B24" s="79"/>
      <c r="C24" s="80"/>
      <c r="D24" s="81"/>
      <c r="E24" s="81"/>
      <c r="F24" s="8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222</v>
      </c>
      <c r="B1" t="s">
        <v>29</v>
      </c>
    </row>
    <row r="2" spans="1:2">
      <c r="A2" t="s">
        <v>223</v>
      </c>
      <c r="B2" t="s">
        <v>224</v>
      </c>
    </row>
    <row r="3" spans="1:2">
      <c r="A3" t="s">
        <v>225</v>
      </c>
      <c r="B3" t="s">
        <v>6</v>
      </c>
    </row>
    <row r="4" spans="1:2">
      <c r="A4" t="s">
        <v>226</v>
      </c>
      <c r="B4" t="s">
        <v>227</v>
      </c>
    </row>
    <row r="5" spans="1:2">
      <c r="A5" t="s">
        <v>228</v>
      </c>
      <c r="B5" t="s">
        <v>229</v>
      </c>
    </row>
    <row r="6" spans="1:2">
      <c r="A6" t="s">
        <v>230</v>
      </c>
      <c r="B6" t="s">
        <v>231</v>
      </c>
    </row>
    <row r="7" spans="1:2">
      <c r="A7" t="s">
        <v>232</v>
      </c>
      <c r="B7" t="s">
        <v>231</v>
      </c>
    </row>
    <row r="8" spans="1:2">
      <c r="A8" t="s">
        <v>233</v>
      </c>
      <c r="B8" t="s">
        <v>234</v>
      </c>
    </row>
    <row r="9" spans="1:2">
      <c r="A9" t="s">
        <v>235</v>
      </c>
      <c r="B9" t="s">
        <v>236</v>
      </c>
    </row>
    <row r="10" spans="1:2">
      <c r="A10" t="s">
        <v>237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Доходы!FILE_NAME</vt:lpstr>
      <vt:lpstr>Доходы!FIO</vt:lpstr>
      <vt:lpstr>Доходы!FORM_CODE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1С</dc:creator>
  <dc:description>POI HSSF rep:2.45.0.214</dc:description>
  <cp:lastModifiedBy>1С</cp:lastModifiedBy>
  <cp:lastPrinted>2018-11-01T11:04:32Z</cp:lastPrinted>
  <dcterms:created xsi:type="dcterms:W3CDTF">2018-11-01T08:41:08Z</dcterms:created>
  <dcterms:modified xsi:type="dcterms:W3CDTF">2018-11-25T20:51:27Z</dcterms:modified>
</cp:coreProperties>
</file>